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d.petcu.AERO\Desktop\"/>
    </mc:Choice>
  </mc:AlternateContent>
  <xr:revisionPtr revIDLastSave="0" documentId="13_ncr:1_{55145829-1F88-4FB2-8718-96A7E785F317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FINANCIAL STATEMENT 30.06.2025" sheetId="1" r:id="rId1"/>
    <sheet name="CPL 30.06.2025" sheetId="2" r:id="rId2"/>
    <sheet name="CASH FLOWS 30.06.2025" sheetId="3" r:id="rId3"/>
    <sheet name="OTHER INCOME 30.06.2025" sheetId="5" r:id="rId4"/>
  </sheets>
  <definedNames>
    <definedName name="_xlnm.Print_Titles" localSheetId="1">'CPL 30.06.2025'!$1:$2</definedName>
    <definedName name="_xlnm.Print_Titles" localSheetId="0">'FINANCIAL STATEMENT 30.06.2025'!$1:$2</definedName>
  </definedNames>
  <calcPr calcId="191029"/>
</workbook>
</file>

<file path=xl/calcChain.xml><?xml version="1.0" encoding="utf-8"?>
<calcChain xmlns="http://schemas.openxmlformats.org/spreadsheetml/2006/main">
  <c r="D12" i="3" l="1"/>
  <c r="C12" i="3"/>
  <c r="C15" i="2" l="1"/>
  <c r="C21" i="3"/>
  <c r="D21" i="3"/>
  <c r="C25" i="3"/>
  <c r="D25" i="3"/>
  <c r="D30" i="3" l="1"/>
  <c r="C30" i="3"/>
</calcChain>
</file>

<file path=xl/sharedStrings.xml><?xml version="1.0" encoding="utf-8"?>
<sst xmlns="http://schemas.openxmlformats.org/spreadsheetml/2006/main" count="191" uniqueCount="131">
  <si>
    <t/>
  </si>
  <si>
    <t>6</t>
  </si>
  <si>
    <t>5</t>
  </si>
  <si>
    <t>32</t>
  </si>
  <si>
    <t>7</t>
  </si>
  <si>
    <t>17</t>
  </si>
  <si>
    <t>31</t>
  </si>
  <si>
    <t>10</t>
  </si>
  <si>
    <t>8, 9,18</t>
  </si>
  <si>
    <t>23</t>
  </si>
  <si>
    <t>11</t>
  </si>
  <si>
    <t>12</t>
  </si>
  <si>
    <t>14</t>
  </si>
  <si>
    <t>16</t>
  </si>
  <si>
    <t>13</t>
  </si>
  <si>
    <t>15,18</t>
  </si>
  <si>
    <t>19</t>
  </si>
  <si>
    <t>20</t>
  </si>
  <si>
    <t>5; 6; 20</t>
  </si>
  <si>
    <t>21</t>
  </si>
  <si>
    <t>22</t>
  </si>
  <si>
    <t>17; 23</t>
  </si>
  <si>
    <t xml:space="preserve"> Doru Damaschin</t>
  </si>
  <si>
    <t>ASSETS</t>
  </si>
  <si>
    <t>NON-CURRENT ASSETS</t>
  </si>
  <si>
    <t>Property, plant and equipment</t>
  </si>
  <si>
    <t>Intangible assets</t>
  </si>
  <si>
    <t>Investment property</t>
  </si>
  <si>
    <t>TOTAL NON-CURRENT ASSETS</t>
  </si>
  <si>
    <t>CURRENT ASSETS</t>
  </si>
  <si>
    <t>Inventories</t>
  </si>
  <si>
    <t>Trade receivables and other receivables</t>
  </si>
  <si>
    <t>Cash and cash equivalents</t>
  </si>
  <si>
    <t>TOTAL CURRENT ASSETS</t>
  </si>
  <si>
    <t>TOTAL ASSETS</t>
  </si>
  <si>
    <t>COMPANY EQUITY AND LIABILITIES</t>
  </si>
  <si>
    <t>CAPITAL AND RESERVES</t>
  </si>
  <si>
    <t>Share capital</t>
  </si>
  <si>
    <t>Current result</t>
  </si>
  <si>
    <t>Reserves</t>
  </si>
  <si>
    <t>Deferred income tax recognized on equity</t>
  </si>
  <si>
    <t>LONG-TERM LIABILITIES</t>
  </si>
  <si>
    <t>Other long-term liabilities</t>
  </si>
  <si>
    <t>TOTAL LONG-TERM LIABILITIES</t>
  </si>
  <si>
    <t>LONG-TERM PROVISIONS</t>
  </si>
  <si>
    <t>CURRENT LIABILITIES</t>
  </si>
  <si>
    <t>Other current liabilities</t>
  </si>
  <si>
    <t>TOTAL CURRENT LIABILITIES</t>
  </si>
  <si>
    <t>SHORT-TERM PROVISIONS</t>
  </si>
  <si>
    <t>TOTAL PROVISIONS</t>
  </si>
  <si>
    <t>TOTAL LIABILITIES</t>
  </si>
  <si>
    <t>Alexandru Filip</t>
  </si>
  <si>
    <t>Chief Executive Officer</t>
  </si>
  <si>
    <t>Financial Director</t>
  </si>
  <si>
    <t>31 december 2024</t>
  </si>
  <si>
    <t>Note</t>
  </si>
  <si>
    <t>Right-of-use assets</t>
  </si>
  <si>
    <t>Deferred income tax receivables</t>
  </si>
  <si>
    <t>Financial assets</t>
  </si>
  <si>
    <t>Current income tax receivables</t>
  </si>
  <si>
    <t>Prepaid expenses – short-term</t>
  </si>
  <si>
    <t>Retained earnings</t>
  </si>
  <si>
    <t>Profit allocation to legal reserves</t>
  </si>
  <si>
    <t>TOTAL EQUITY</t>
  </si>
  <si>
    <t>Deferred income tax liabilities</t>
  </si>
  <si>
    <t>Long-term investment grants</t>
  </si>
  <si>
    <t>Trade payables</t>
  </si>
  <si>
    <t>Current income tax payable</t>
  </si>
  <si>
    <t>Deferred income</t>
  </si>
  <si>
    <t>Short-term investment grants</t>
  </si>
  <si>
    <t>TOTAL EQUITY, LIABILITIES AND PROVISIONS</t>
  </si>
  <si>
    <t>Operating income</t>
  </si>
  <si>
    <t>Income from sales</t>
  </si>
  <si>
    <t>Other income</t>
  </si>
  <si>
    <t>Income related to the inventories of finished goods and work in progress</t>
  </si>
  <si>
    <t>Income from production of fixed assets</t>
  </si>
  <si>
    <t>Income from operating subsidies</t>
  </si>
  <si>
    <t>Total operating income</t>
  </si>
  <si>
    <t>Operating expenses</t>
  </si>
  <si>
    <t>Material expenses</t>
  </si>
  <si>
    <t>Expenses with employees’ benefits</t>
  </si>
  <si>
    <t>Expenses with the depreciations of fixed assets</t>
  </si>
  <si>
    <t>Net income (expenses) from adjustments regarding current assets</t>
  </si>
  <si>
    <t>Net income (expenses) from adjustments regarding provisions</t>
  </si>
  <si>
    <t>Expenses for external services</t>
  </si>
  <si>
    <t>Other expenses</t>
  </si>
  <si>
    <t>Total operating expenses</t>
  </si>
  <si>
    <t>Profit/loss from operating activity</t>
  </si>
  <si>
    <t>Financial income</t>
  </si>
  <si>
    <t>Financial expenses</t>
  </si>
  <si>
    <t>Financial profit/loss</t>
  </si>
  <si>
    <t>Profit before tax</t>
  </si>
  <si>
    <t>Tax on current and deferred profit</t>
  </si>
  <si>
    <t>Net profit of the period</t>
  </si>
  <si>
    <t>CASH FLOWS FROM OPERATIONS</t>
  </si>
  <si>
    <t>Collections from customers</t>
  </si>
  <si>
    <t>NET CASH FROM OPERATING ACTIVITIES</t>
  </si>
  <si>
    <t xml:space="preserve">CASH FLOWS FROM INVESTING ACTIVITIES  </t>
  </si>
  <si>
    <t>Recoveries of taxes from the State Budget</t>
  </si>
  <si>
    <t>Collections of subsidies from the State Budget</t>
  </si>
  <si>
    <t xml:space="preserve">Payments to suppliers </t>
  </si>
  <si>
    <t>Payments to employees</t>
  </si>
  <si>
    <t>Payment of taxes and duties to the State Budget</t>
  </si>
  <si>
    <t>Proceeds from sale of financial fixed assets</t>
  </si>
  <si>
    <t xml:space="preserve">Interest collected from bank deposits </t>
  </si>
  <si>
    <t>Payments for acquisition of property, plant and equipment and intangible assets</t>
  </si>
  <si>
    <t xml:space="preserve">NET CASH FROM INVESTING ACTIVITIES  </t>
  </si>
  <si>
    <t>CASH FLOWS FROM FINANCING ACTIVITIES</t>
  </si>
  <si>
    <t xml:space="preserve">Gross dividends paid                                                                          </t>
  </si>
  <si>
    <t>NET CASH FROM FINANCING ACTIVITIES</t>
  </si>
  <si>
    <t>Net increase in cash and cash equivalents</t>
  </si>
  <si>
    <t>Cash and cash equivalents at the beginning of the period</t>
  </si>
  <si>
    <t xml:space="preserve">Effect of foreign exchange rate variation on cash and cash equivalents       </t>
  </si>
  <si>
    <t xml:space="preserve">Cash and cash equivalents at the end of the period                                             </t>
  </si>
  <si>
    <t>Net profit for the period</t>
  </si>
  <si>
    <t>Deferred income tax recognized in equity</t>
  </si>
  <si>
    <t>Revaluation at fair value of equity instruments through other comprehensive income</t>
  </si>
  <si>
    <t xml:space="preserve">Gain transferred to retained earnings related to the sale of equity instruments through other comprehensive income </t>
  </si>
  <si>
    <t>Other comprehensive income</t>
  </si>
  <si>
    <t>Total comprehensive income for the period</t>
  </si>
  <si>
    <t>AEROSTAR S.A. BACĂU
INDIVIDUAL FINANCIAL STATEMENT
FOR 30 June 2025 
(unless specified otherwise, all amounts are stated in thousand lei)</t>
  </si>
  <si>
    <t>30 june 2025</t>
  </si>
  <si>
    <t>AEROSTAR S.A. BACĂU
COMPANY STATEMENT OF PROFIT OR LOSS
FOR 30 June 2025
(unless specified otherwise, all amounts are stated in thousand lei)</t>
  </si>
  <si>
    <t>30 june 2024</t>
  </si>
  <si>
    <t>AEROSTAR S.A. BACĂU
 COMPANY STATEMENT OF OTHER COMPREHENSIVE INCOME 
FOR 30 June 2025
                    (unless specified otherwise, all amounts are stated in thousand lei)</t>
  </si>
  <si>
    <t>AEROSTAR S.A. BACĂU
COMPANY STATEMENT OF CASH FLOWS
(DIRECT METHOD)
FOR 30 June 2025
(unless specified otherwise, all amounts are stated in thousand lei)</t>
  </si>
  <si>
    <t>Payment of profit tax to the State Budget</t>
  </si>
  <si>
    <t>Dividend receipts from oher entities</t>
  </si>
  <si>
    <t>Dividend receipts from affiliated entities</t>
  </si>
  <si>
    <t>Payments for acquisition of financial assets</t>
  </si>
  <si>
    <t>7, 27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</si>
</sst>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[$-10809]#,##0;\(#,##0\);&quot;-&quot;"/>
    <numFmt numFmtId="165" formatCode="_-* #,##0.00\ _l_e_i_-;\-* #,##0.00\ _l_e_i_-;_-* &quot;-&quot;??\ _l_e_i_-;_-@_-"/>
    <numFmt numFmtId="166" formatCode="_-* #,##0\ _l_e_i_-;\-* #,##0\ _l_e_i_-;_-* &quot;-&quot;??\ _l_e_i_-;_-@_-"/>
    <numFmt numFmtId="168" formatCode="_(* #,##0_);_(* \(#,##0\);_(* &quot;-&quot;??_);_(@_)"/>
  </numFmts>
  <fonts count="12" x14ac:knownFonts="1">
    <font>
      <sz val="11"/>
      <color rgb="FF000000"/>
      <name val="Calibri"/>
      <family val="2"/>
      <scheme val="minor"/>
    </font>
    <font>
      <sz val="10"/>
      <name val="Arial"/>
      <charset val="238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indexed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indexed="12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/>
    <xf numFmtId="166" fontId="2" fillId="0" borderId="0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2" fillId="0" borderId="2" xfId="1" applyFont="1" applyBorder="1" applyAlignment="1">
      <alignment horizontal="center" vertical="center"/>
    </xf>
    <xf numFmtId="0" fontId="4" fillId="0" borderId="0" xfId="1" applyFont="1"/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7" fillId="0" borderId="0" xfId="1" applyFont="1"/>
    <xf numFmtId="0" fontId="8" fillId="0" borderId="0" xfId="1" applyFont="1"/>
    <xf numFmtId="0" fontId="9" fillId="0" borderId="0" xfId="1" applyFont="1"/>
    <xf numFmtId="0" fontId="7" fillId="0" borderId="0" xfId="1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right" vertical="top" wrapText="1" readingOrder="1"/>
    </xf>
    <xf numFmtId="0" fontId="6" fillId="0" borderId="0" xfId="0" applyFont="1" applyAlignment="1">
      <alignment vertical="top" wrapText="1" readingOrder="1"/>
    </xf>
    <xf numFmtId="164" fontId="6" fillId="0" borderId="0" xfId="0" applyNumberFormat="1" applyFont="1" applyAlignment="1">
      <alignment horizontal="right" vertical="top" wrapText="1" readingOrder="1"/>
    </xf>
    <xf numFmtId="0" fontId="5" fillId="0" borderId="1" xfId="0" applyFont="1" applyBorder="1" applyAlignment="1">
      <alignment vertical="top" wrapText="1" readingOrder="1"/>
    </xf>
    <xf numFmtId="164" fontId="5" fillId="0" borderId="1" xfId="0" applyNumberFormat="1" applyFont="1" applyBorder="1" applyAlignment="1">
      <alignment horizontal="right" vertical="top" wrapText="1" readingOrder="1"/>
    </xf>
    <xf numFmtId="164" fontId="6" fillId="0" borderId="1" xfId="0" applyNumberFormat="1" applyFont="1" applyBorder="1" applyAlignment="1">
      <alignment horizontal="right" vertical="top" wrapText="1" readingOrder="1"/>
    </xf>
    <xf numFmtId="0" fontId="4" fillId="0" borderId="0" xfId="1" applyFont="1" applyAlignment="1">
      <alignment horizontal="center" vertical="center"/>
    </xf>
    <xf numFmtId="14" fontId="4" fillId="0" borderId="0" xfId="1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4" xfId="0" applyFont="1" applyBorder="1"/>
    <xf numFmtId="0" fontId="2" fillId="0" borderId="5" xfId="0" applyFont="1" applyBorder="1"/>
    <xf numFmtId="0" fontId="4" fillId="0" borderId="6" xfId="0" applyFont="1" applyBorder="1"/>
    <xf numFmtId="0" fontId="2" fillId="0" borderId="6" xfId="0" applyFont="1" applyBorder="1"/>
    <xf numFmtId="0" fontId="5" fillId="0" borderId="8" xfId="0" applyFont="1" applyBorder="1" applyAlignment="1">
      <alignment vertical="top" wrapText="1" readingOrder="1"/>
    </xf>
    <xf numFmtId="0" fontId="5" fillId="0" borderId="9" xfId="0" applyFont="1" applyBorder="1" applyAlignment="1">
      <alignment vertical="top" wrapText="1" readingOrder="1"/>
    </xf>
    <xf numFmtId="0" fontId="6" fillId="0" borderId="7" xfId="0" applyFont="1" applyBorder="1" applyAlignment="1">
      <alignment horizontal="right" vertical="top" wrapText="1" readingOrder="1"/>
    </xf>
    <xf numFmtId="164" fontId="5" fillId="0" borderId="8" xfId="0" applyNumberFormat="1" applyFont="1" applyBorder="1" applyAlignment="1">
      <alignment horizontal="right" vertical="top" wrapText="1" readingOrder="1"/>
    </xf>
    <xf numFmtId="164" fontId="5" fillId="0" borderId="10" xfId="0" applyNumberFormat="1" applyFont="1" applyBorder="1" applyAlignment="1">
      <alignment horizontal="right" vertical="top" wrapText="1" readingOrder="1"/>
    </xf>
    <xf numFmtId="0" fontId="6" fillId="0" borderId="3" xfId="0" applyFont="1" applyBorder="1" applyAlignment="1">
      <alignment vertical="top" wrapText="1" readingOrder="1"/>
    </xf>
    <xf numFmtId="164" fontId="5" fillId="0" borderId="9" xfId="0" applyNumberFormat="1" applyFont="1" applyBorder="1" applyAlignment="1">
      <alignment horizontal="right" vertical="top" wrapText="1" readingOrder="1"/>
    </xf>
    <xf numFmtId="164" fontId="6" fillId="0" borderId="3" xfId="0" applyNumberFormat="1" applyFont="1" applyBorder="1" applyAlignment="1">
      <alignment horizontal="right" vertical="top" wrapText="1" readingOrder="1"/>
    </xf>
    <xf numFmtId="0" fontId="5" fillId="0" borderId="7" xfId="0" applyFont="1" applyBorder="1" applyAlignment="1">
      <alignment vertical="top" wrapText="1" readingOrder="1"/>
    </xf>
    <xf numFmtId="164" fontId="5" fillId="0" borderId="0" xfId="0" applyNumberFormat="1" applyFont="1" applyAlignment="1">
      <alignment horizontal="right" vertical="top" wrapText="1" readingOrder="1"/>
    </xf>
    <xf numFmtId="164" fontId="5" fillId="0" borderId="2" xfId="0" applyNumberFormat="1" applyFont="1" applyBorder="1" applyAlignment="1">
      <alignment horizontal="right" vertical="top" wrapText="1" readingOrder="1"/>
    </xf>
    <xf numFmtId="4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 wrapText="1" readingOrder="1"/>
    </xf>
    <xf numFmtId="49" fontId="4" fillId="0" borderId="4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49" fontId="4" fillId="0" borderId="4" xfId="0" applyNumberFormat="1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wrapText="1"/>
    </xf>
    <xf numFmtId="41" fontId="2" fillId="0" borderId="0" xfId="1" applyNumberFormat="1" applyFont="1" applyAlignment="1">
      <alignment horizontal="right" vertical="center" wrapText="1"/>
    </xf>
    <xf numFmtId="41" fontId="4" fillId="0" borderId="2" xfId="1" applyNumberFormat="1" applyFont="1" applyBorder="1" applyAlignment="1">
      <alignment horizontal="right" vertical="center" wrapText="1"/>
    </xf>
    <xf numFmtId="41" fontId="4" fillId="0" borderId="0" xfId="1" applyNumberFormat="1" applyFont="1" applyAlignment="1">
      <alignment horizontal="right" vertical="center" wrapText="1"/>
    </xf>
    <xf numFmtId="41" fontId="2" fillId="2" borderId="0" xfId="1" applyNumberFormat="1" applyFont="1" applyFill="1" applyAlignment="1">
      <alignment horizontal="right" vertical="center" wrapText="1"/>
    </xf>
    <xf numFmtId="41" fontId="4" fillId="0" borderId="3" xfId="1" applyNumberFormat="1" applyFont="1" applyBorder="1" applyAlignment="1">
      <alignment horizontal="right" vertical="center" wrapText="1"/>
    </xf>
    <xf numFmtId="0" fontId="5" fillId="0" borderId="4" xfId="0" applyFont="1" applyBorder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68" fontId="4" fillId="0" borderId="4" xfId="3" applyNumberFormat="1" applyFont="1" applyBorder="1"/>
    <xf numFmtId="168" fontId="2" fillId="0" borderId="0" xfId="3" applyNumberFormat="1" applyFont="1" applyAlignment="1">
      <alignment vertical="center"/>
    </xf>
    <xf numFmtId="168" fontId="2" fillId="0" borderId="4" xfId="3" applyNumberFormat="1" applyFont="1" applyBorder="1" applyAlignment="1">
      <alignment vertical="top"/>
    </xf>
    <xf numFmtId="168" fontId="2" fillId="0" borderId="0" xfId="3" applyNumberFormat="1" applyFont="1" applyAlignment="1">
      <alignment vertical="top"/>
    </xf>
    <xf numFmtId="168" fontId="4" fillId="0" borderId="6" xfId="3" applyNumberFormat="1" applyFont="1" applyBorder="1"/>
    <xf numFmtId="168" fontId="4" fillId="0" borderId="0" xfId="3" applyNumberFormat="1" applyFont="1"/>
    <xf numFmtId="168" fontId="4" fillId="0" borderId="5" xfId="3" applyNumberFormat="1" applyFont="1" applyBorder="1"/>
  </cellXfs>
  <cellStyles count="4">
    <cellStyle name="Comma" xfId="3" builtinId="3"/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showGridLines="0" zoomScaleNormal="100" workbookViewId="0">
      <pane ySplit="2" topLeftCell="A3" activePane="bottomLeft" state="frozen"/>
      <selection pane="bottomLeft" activeCell="A53" sqref="A53"/>
    </sheetView>
  </sheetViews>
  <sheetFormatPr defaultRowHeight="15.75" x14ac:dyDescent="0.25"/>
  <cols>
    <col min="1" max="1" width="50.7109375" style="16" customWidth="1"/>
    <col min="2" max="2" width="15.7109375" style="16" customWidth="1"/>
    <col min="3" max="4" width="20.7109375" style="16" customWidth="1"/>
    <col min="5" max="5" width="14.7109375" style="16" customWidth="1"/>
    <col min="6" max="6" width="20" style="16" customWidth="1"/>
    <col min="7" max="16384" width="9.140625" style="16"/>
  </cols>
  <sheetData>
    <row r="1" spans="1:4" ht="1.35" customHeight="1" x14ac:dyDescent="0.25"/>
    <row r="2" spans="1:4" ht="65.25" customHeight="1" x14ac:dyDescent="0.25">
      <c r="A2" s="65" t="s">
        <v>120</v>
      </c>
      <c r="B2" s="65"/>
      <c r="C2" s="65"/>
      <c r="D2" s="65"/>
    </row>
    <row r="3" spans="1:4" x14ac:dyDescent="0.25">
      <c r="A3" s="28"/>
      <c r="B3" s="28"/>
      <c r="C3" s="28"/>
      <c r="D3" s="28"/>
    </row>
    <row r="4" spans="1:4" ht="18.75" customHeight="1" thickBot="1" x14ac:dyDescent="0.3">
      <c r="A4" s="17" t="s">
        <v>0</v>
      </c>
      <c r="B4" s="18" t="s">
        <v>55</v>
      </c>
      <c r="C4" s="48" t="s">
        <v>121</v>
      </c>
      <c r="D4" s="48" t="s">
        <v>54</v>
      </c>
    </row>
    <row r="5" spans="1:4" x14ac:dyDescent="0.25">
      <c r="A5" s="17" t="s">
        <v>23</v>
      </c>
      <c r="B5" s="19"/>
      <c r="C5" s="20" t="s">
        <v>0</v>
      </c>
      <c r="D5" s="20" t="s">
        <v>0</v>
      </c>
    </row>
    <row r="6" spans="1:4" x14ac:dyDescent="0.25">
      <c r="A6" s="17" t="s">
        <v>24</v>
      </c>
      <c r="B6" s="19"/>
      <c r="C6" s="20" t="s">
        <v>0</v>
      </c>
      <c r="D6" s="20" t="s">
        <v>0</v>
      </c>
    </row>
    <row r="7" spans="1:4" x14ac:dyDescent="0.25">
      <c r="A7" s="21" t="s">
        <v>25</v>
      </c>
      <c r="B7" s="19" t="s">
        <v>1</v>
      </c>
      <c r="C7" s="22">
        <v>151852</v>
      </c>
      <c r="D7" s="22">
        <v>159745</v>
      </c>
    </row>
    <row r="8" spans="1:4" x14ac:dyDescent="0.25">
      <c r="A8" s="21" t="s">
        <v>26</v>
      </c>
      <c r="B8" s="19" t="s">
        <v>2</v>
      </c>
      <c r="C8" s="22">
        <v>1765</v>
      </c>
      <c r="D8" s="22">
        <v>1788</v>
      </c>
    </row>
    <row r="9" spans="1:4" x14ac:dyDescent="0.25">
      <c r="A9" s="21" t="s">
        <v>27</v>
      </c>
      <c r="B9" s="19" t="s">
        <v>1</v>
      </c>
      <c r="C9" s="22">
        <v>6257</v>
      </c>
      <c r="D9" s="22">
        <v>6598</v>
      </c>
    </row>
    <row r="10" spans="1:4" x14ac:dyDescent="0.25">
      <c r="A10" s="49" t="s">
        <v>56</v>
      </c>
      <c r="B10" s="19" t="s">
        <v>3</v>
      </c>
      <c r="C10" s="22">
        <v>1736</v>
      </c>
      <c r="D10" s="22">
        <v>1723</v>
      </c>
    </row>
    <row r="11" spans="1:4" x14ac:dyDescent="0.25">
      <c r="A11" s="49" t="s">
        <v>58</v>
      </c>
      <c r="B11" s="19" t="s">
        <v>4</v>
      </c>
      <c r="C11" s="22">
        <v>45762</v>
      </c>
      <c r="D11" s="22">
        <v>46133</v>
      </c>
    </row>
    <row r="12" spans="1:4" x14ac:dyDescent="0.25">
      <c r="A12" s="49" t="s">
        <v>57</v>
      </c>
      <c r="B12" s="19" t="s">
        <v>5</v>
      </c>
      <c r="C12" s="22">
        <v>19690</v>
      </c>
      <c r="D12" s="22">
        <v>20103</v>
      </c>
    </row>
    <row r="13" spans="1:4" x14ac:dyDescent="0.25">
      <c r="A13" s="23" t="s">
        <v>28</v>
      </c>
      <c r="B13" s="19"/>
      <c r="C13" s="24">
        <v>227062</v>
      </c>
      <c r="D13" s="24">
        <v>236090</v>
      </c>
    </row>
    <row r="14" spans="1:4" x14ac:dyDescent="0.25">
      <c r="A14" s="42" t="s">
        <v>29</v>
      </c>
      <c r="B14" s="19"/>
      <c r="C14" s="36" t="s">
        <v>0</v>
      </c>
      <c r="D14" s="36" t="s">
        <v>0</v>
      </c>
    </row>
    <row r="15" spans="1:4" x14ac:dyDescent="0.25">
      <c r="A15" s="21" t="s">
        <v>30</v>
      </c>
      <c r="B15" s="19" t="s">
        <v>7</v>
      </c>
      <c r="C15" s="22">
        <v>194336</v>
      </c>
      <c r="D15" s="22">
        <v>206205</v>
      </c>
    </row>
    <row r="16" spans="1:4" x14ac:dyDescent="0.25">
      <c r="A16" s="21" t="s">
        <v>31</v>
      </c>
      <c r="B16" s="19" t="s">
        <v>8</v>
      </c>
      <c r="C16" s="22">
        <v>80201</v>
      </c>
      <c r="D16" s="22">
        <v>110772</v>
      </c>
    </row>
    <row r="17" spans="1:4" x14ac:dyDescent="0.25">
      <c r="A17" s="49" t="s">
        <v>59</v>
      </c>
      <c r="B17" s="19" t="s">
        <v>9</v>
      </c>
      <c r="C17" s="22">
        <v>0</v>
      </c>
      <c r="D17" s="22">
        <v>0</v>
      </c>
    </row>
    <row r="18" spans="1:4" x14ac:dyDescent="0.25">
      <c r="A18" s="49" t="s">
        <v>60</v>
      </c>
      <c r="B18" s="19" t="s">
        <v>6</v>
      </c>
      <c r="C18" s="22">
        <v>1738</v>
      </c>
      <c r="D18" s="22">
        <v>1049</v>
      </c>
    </row>
    <row r="19" spans="1:4" x14ac:dyDescent="0.25">
      <c r="A19" s="39" t="s">
        <v>32</v>
      </c>
      <c r="B19" s="19" t="s">
        <v>10</v>
      </c>
      <c r="C19" s="41">
        <v>290590</v>
      </c>
      <c r="D19" s="41">
        <v>260403</v>
      </c>
    </row>
    <row r="20" spans="1:4" x14ac:dyDescent="0.25">
      <c r="A20" s="34" t="s">
        <v>33</v>
      </c>
      <c r="B20" s="19"/>
      <c r="C20" s="37">
        <v>566865</v>
      </c>
      <c r="D20" s="37">
        <v>578429</v>
      </c>
    </row>
    <row r="21" spans="1:4" x14ac:dyDescent="0.25">
      <c r="A21" s="35" t="s">
        <v>34</v>
      </c>
      <c r="B21" s="19"/>
      <c r="C21" s="40">
        <v>793927</v>
      </c>
      <c r="D21" s="40">
        <v>814519</v>
      </c>
    </row>
    <row r="22" spans="1:4" x14ac:dyDescent="0.25">
      <c r="A22" s="17"/>
      <c r="B22" s="19"/>
      <c r="C22" s="43"/>
      <c r="D22" s="43"/>
    </row>
    <row r="23" spans="1:4" x14ac:dyDescent="0.25">
      <c r="A23" s="17" t="s">
        <v>35</v>
      </c>
      <c r="B23" s="19"/>
      <c r="C23" s="20" t="s">
        <v>0</v>
      </c>
      <c r="D23" s="20" t="s">
        <v>0</v>
      </c>
    </row>
    <row r="24" spans="1:4" x14ac:dyDescent="0.25">
      <c r="A24" s="17" t="s">
        <v>36</v>
      </c>
      <c r="B24" s="19"/>
      <c r="C24" s="20" t="s">
        <v>0</v>
      </c>
      <c r="D24" s="20" t="s">
        <v>0</v>
      </c>
    </row>
    <row r="25" spans="1:4" x14ac:dyDescent="0.25">
      <c r="A25" s="21" t="s">
        <v>37</v>
      </c>
      <c r="B25" s="19" t="s">
        <v>11</v>
      </c>
      <c r="C25" s="22">
        <v>48729</v>
      </c>
      <c r="D25" s="22">
        <v>48729</v>
      </c>
    </row>
    <row r="26" spans="1:4" x14ac:dyDescent="0.25">
      <c r="A26" s="21" t="s">
        <v>38</v>
      </c>
      <c r="B26" s="19" t="s">
        <v>11</v>
      </c>
      <c r="C26" s="22">
        <v>46147</v>
      </c>
      <c r="D26" s="22">
        <v>95725</v>
      </c>
    </row>
    <row r="27" spans="1:4" x14ac:dyDescent="0.25">
      <c r="A27" s="49" t="s">
        <v>61</v>
      </c>
      <c r="B27" s="19" t="s">
        <v>11</v>
      </c>
      <c r="C27" s="22">
        <v>54744</v>
      </c>
      <c r="D27" s="22">
        <v>54374</v>
      </c>
    </row>
    <row r="28" spans="1:4" x14ac:dyDescent="0.25">
      <c r="A28" s="21" t="s">
        <v>39</v>
      </c>
      <c r="B28" s="19" t="s">
        <v>11</v>
      </c>
      <c r="C28" s="22">
        <v>515410</v>
      </c>
      <c r="D28" s="22">
        <v>467681</v>
      </c>
    </row>
    <row r="29" spans="1:4" x14ac:dyDescent="0.25">
      <c r="A29" s="21" t="s">
        <v>40</v>
      </c>
      <c r="B29" s="19" t="s">
        <v>5</v>
      </c>
      <c r="C29" s="22">
        <v>-28660</v>
      </c>
      <c r="D29" s="22">
        <v>-27444</v>
      </c>
    </row>
    <row r="30" spans="1:4" x14ac:dyDescent="0.25">
      <c r="A30" s="49" t="s">
        <v>62</v>
      </c>
      <c r="B30" s="19" t="s">
        <v>11</v>
      </c>
      <c r="C30" s="41">
        <v>-6363</v>
      </c>
      <c r="D30" s="41">
        <v>-18731</v>
      </c>
    </row>
    <row r="31" spans="1:4" x14ac:dyDescent="0.25">
      <c r="A31" s="34" t="s">
        <v>63</v>
      </c>
      <c r="B31" s="19" t="s">
        <v>11</v>
      </c>
      <c r="C31" s="44">
        <v>630007</v>
      </c>
      <c r="D31" s="44">
        <v>620334</v>
      </c>
    </row>
    <row r="32" spans="1:4" x14ac:dyDescent="0.25">
      <c r="A32" s="42" t="s">
        <v>41</v>
      </c>
      <c r="B32" s="19"/>
      <c r="C32" s="20" t="s">
        <v>0</v>
      </c>
      <c r="D32" s="20" t="s">
        <v>0</v>
      </c>
    </row>
    <row r="33" spans="1:4" x14ac:dyDescent="0.25">
      <c r="A33" s="49" t="s">
        <v>64</v>
      </c>
      <c r="B33" s="19" t="s">
        <v>5</v>
      </c>
      <c r="C33" s="22">
        <v>29868</v>
      </c>
      <c r="D33" s="22">
        <v>28834</v>
      </c>
    </row>
    <row r="34" spans="1:4" x14ac:dyDescent="0.25">
      <c r="A34" s="50" t="s">
        <v>65</v>
      </c>
      <c r="B34" s="19" t="s">
        <v>12</v>
      </c>
      <c r="C34" s="22">
        <v>587</v>
      </c>
      <c r="D34" s="22">
        <v>724</v>
      </c>
    </row>
    <row r="35" spans="1:4" x14ac:dyDescent="0.25">
      <c r="A35" s="50" t="s">
        <v>42</v>
      </c>
      <c r="B35" s="19" t="s">
        <v>13</v>
      </c>
      <c r="C35" s="41">
        <v>1474</v>
      </c>
      <c r="D35" s="41">
        <v>1467</v>
      </c>
    </row>
    <row r="36" spans="1:4" x14ac:dyDescent="0.25">
      <c r="A36" s="34" t="s">
        <v>43</v>
      </c>
      <c r="B36" s="19"/>
      <c r="C36" s="37">
        <v>31929</v>
      </c>
      <c r="D36" s="37">
        <v>31025</v>
      </c>
    </row>
    <row r="37" spans="1:4" x14ac:dyDescent="0.25">
      <c r="A37" s="23" t="s">
        <v>44</v>
      </c>
      <c r="B37" s="19" t="s">
        <v>14</v>
      </c>
      <c r="C37" s="24">
        <v>45880</v>
      </c>
      <c r="D37" s="24">
        <v>43866</v>
      </c>
    </row>
    <row r="38" spans="1:4" x14ac:dyDescent="0.25">
      <c r="A38" s="42" t="s">
        <v>45</v>
      </c>
      <c r="B38" s="19"/>
      <c r="C38" s="36" t="s">
        <v>0</v>
      </c>
      <c r="D38" s="36" t="s">
        <v>0</v>
      </c>
    </row>
    <row r="39" spans="1:4" x14ac:dyDescent="0.25">
      <c r="A39" s="49" t="s">
        <v>66</v>
      </c>
      <c r="B39" s="19" t="s">
        <v>15</v>
      </c>
      <c r="C39" s="22">
        <v>30691</v>
      </c>
      <c r="D39" s="22">
        <v>59246</v>
      </c>
    </row>
    <row r="40" spans="1:4" x14ac:dyDescent="0.25">
      <c r="A40" s="50" t="s">
        <v>67</v>
      </c>
      <c r="B40" s="19" t="s">
        <v>9</v>
      </c>
      <c r="C40" s="22">
        <v>3032</v>
      </c>
      <c r="D40" s="22">
        <v>7</v>
      </c>
    </row>
    <row r="41" spans="1:4" x14ac:dyDescent="0.25">
      <c r="A41" s="50" t="s">
        <v>68</v>
      </c>
      <c r="B41" s="19" t="s">
        <v>6</v>
      </c>
      <c r="C41" s="22">
        <v>1355</v>
      </c>
      <c r="D41" s="22">
        <v>3448</v>
      </c>
    </row>
    <row r="42" spans="1:4" x14ac:dyDescent="0.25">
      <c r="A42" s="50" t="s">
        <v>69</v>
      </c>
      <c r="B42" s="19" t="s">
        <v>12</v>
      </c>
      <c r="C42" s="22">
        <v>551</v>
      </c>
      <c r="D42" s="22">
        <v>828</v>
      </c>
    </row>
    <row r="43" spans="1:4" ht="16.5" thickBot="1" x14ac:dyDescent="0.3">
      <c r="A43" s="51" t="s">
        <v>46</v>
      </c>
      <c r="B43" s="19" t="s">
        <v>13</v>
      </c>
      <c r="C43" s="41">
        <v>21021</v>
      </c>
      <c r="D43" s="41">
        <v>14523</v>
      </c>
    </row>
    <row r="44" spans="1:4" x14ac:dyDescent="0.25">
      <c r="A44" s="34" t="s">
        <v>47</v>
      </c>
      <c r="B44" s="19"/>
      <c r="C44" s="37">
        <v>56650</v>
      </c>
      <c r="D44" s="37">
        <v>78052</v>
      </c>
    </row>
    <row r="45" spans="1:4" x14ac:dyDescent="0.25">
      <c r="A45" s="23" t="s">
        <v>48</v>
      </c>
      <c r="B45" s="19" t="s">
        <v>14</v>
      </c>
      <c r="C45" s="24">
        <v>29461</v>
      </c>
      <c r="D45" s="24">
        <v>41242</v>
      </c>
    </row>
    <row r="46" spans="1:4" x14ac:dyDescent="0.25">
      <c r="A46" s="23" t="s">
        <v>49</v>
      </c>
      <c r="B46" s="19"/>
      <c r="C46" s="24">
        <v>75341</v>
      </c>
      <c r="D46" s="24">
        <v>85108</v>
      </c>
    </row>
    <row r="47" spans="1:4" x14ac:dyDescent="0.25">
      <c r="A47" s="23" t="s">
        <v>50</v>
      </c>
      <c r="B47" s="19"/>
      <c r="C47" s="24">
        <v>88579</v>
      </c>
      <c r="D47" s="24">
        <v>109077</v>
      </c>
    </row>
    <row r="48" spans="1:4" ht="31.5" x14ac:dyDescent="0.25">
      <c r="A48" s="23" t="s">
        <v>70</v>
      </c>
      <c r="B48" s="19"/>
      <c r="C48" s="24">
        <v>793927</v>
      </c>
      <c r="D48" s="24">
        <v>814519</v>
      </c>
    </row>
    <row r="51" spans="1:5" s="1" customFormat="1" x14ac:dyDescent="0.25">
      <c r="A51" s="6" t="s">
        <v>52</v>
      </c>
      <c r="B51" s="3"/>
      <c r="C51" s="2"/>
      <c r="D51" s="5" t="s">
        <v>53</v>
      </c>
      <c r="E51" s="5"/>
    </row>
    <row r="52" spans="1:5" s="1" customFormat="1" x14ac:dyDescent="0.25">
      <c r="A52" s="6" t="s">
        <v>51</v>
      </c>
      <c r="B52" s="3"/>
      <c r="C52" s="2"/>
      <c r="D52" s="5" t="s">
        <v>22</v>
      </c>
      <c r="E52" s="5"/>
    </row>
  </sheetData>
  <mergeCells count="1">
    <mergeCell ref="A2:D2"/>
  </mergeCells>
  <pageMargins left="0.196850393700787" right="0.196850393700787" top="0.196850393700787" bottom="0.58226771653543297" header="0.196850393700787" footer="0.196850393700787"/>
  <pageSetup paperSize="9" orientation="portrait" horizontalDpi="300" verticalDpi="300"/>
  <headerFooter alignWithMargins="0">
    <oddFooter>&amp;L&amp;B&amp;"Arial"&amp;8Director general
Alexandru Filip &amp;C&amp;B&amp;"Arial"&amp;8Director financiar
Doru Damaschin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showGridLines="0" tabSelected="1" workbookViewId="0">
      <pane ySplit="2" topLeftCell="A24" activePane="bottomLeft" state="frozen"/>
      <selection pane="bottomLeft" activeCell="C33" sqref="C33"/>
    </sheetView>
  </sheetViews>
  <sheetFormatPr defaultRowHeight="15.75" x14ac:dyDescent="0.25"/>
  <cols>
    <col min="1" max="1" width="50.7109375" style="16" customWidth="1"/>
    <col min="2" max="2" width="15.7109375" style="16" customWidth="1"/>
    <col min="3" max="4" width="20.7109375" style="16" customWidth="1"/>
    <col min="5" max="5" width="20" style="16" customWidth="1"/>
    <col min="6" max="6" width="12.42578125" style="16" customWidth="1"/>
    <col min="7" max="7" width="13.28515625" style="16" customWidth="1"/>
    <col min="8" max="16384" width="9.140625" style="16"/>
  </cols>
  <sheetData>
    <row r="1" spans="1:4" ht="1.35" customHeight="1" x14ac:dyDescent="0.25"/>
    <row r="2" spans="1:4" ht="69.75" customHeight="1" x14ac:dyDescent="0.25">
      <c r="A2" s="66" t="s">
        <v>122</v>
      </c>
      <c r="B2" s="66"/>
      <c r="C2" s="66"/>
      <c r="D2" s="66"/>
    </row>
    <row r="3" spans="1:4" x14ac:dyDescent="0.25">
      <c r="A3" s="18"/>
      <c r="B3" s="18"/>
      <c r="C3" s="18"/>
      <c r="D3" s="18"/>
    </row>
    <row r="4" spans="1:4" ht="16.5" thickBot="1" x14ac:dyDescent="0.3">
      <c r="A4" s="17" t="s">
        <v>0</v>
      </c>
      <c r="B4" s="18" t="s">
        <v>55</v>
      </c>
      <c r="C4" s="55" t="s">
        <v>121</v>
      </c>
      <c r="D4" s="55" t="s">
        <v>123</v>
      </c>
    </row>
    <row r="5" spans="1:4" x14ac:dyDescent="0.25">
      <c r="A5" s="56" t="s">
        <v>71</v>
      </c>
      <c r="B5" s="19"/>
      <c r="C5" s="20" t="s">
        <v>0</v>
      </c>
      <c r="D5" s="20" t="s">
        <v>0</v>
      </c>
    </row>
    <row r="6" spans="1:4" x14ac:dyDescent="0.25">
      <c r="A6" s="54" t="s">
        <v>72</v>
      </c>
      <c r="B6" s="19" t="s">
        <v>16</v>
      </c>
      <c r="C6" s="47">
        <v>314564</v>
      </c>
      <c r="D6" s="47">
        <v>292833</v>
      </c>
    </row>
    <row r="7" spans="1:4" x14ac:dyDescent="0.25">
      <c r="A7" s="54" t="s">
        <v>73</v>
      </c>
      <c r="B7" s="19" t="s">
        <v>16</v>
      </c>
      <c r="C7" s="47">
        <v>656</v>
      </c>
      <c r="D7" s="47">
        <v>976</v>
      </c>
    </row>
    <row r="8" spans="1:4" ht="31.5" x14ac:dyDescent="0.25">
      <c r="A8" s="54" t="s">
        <v>74</v>
      </c>
      <c r="B8" s="19" t="s">
        <v>16</v>
      </c>
      <c r="C8" s="47">
        <v>3642</v>
      </c>
      <c r="D8" s="47">
        <v>22024</v>
      </c>
    </row>
    <row r="9" spans="1:4" x14ac:dyDescent="0.25">
      <c r="A9" s="54" t="s">
        <v>75</v>
      </c>
      <c r="B9" s="19" t="s">
        <v>16</v>
      </c>
      <c r="C9" s="47">
        <v>780</v>
      </c>
      <c r="D9" s="47">
        <v>512</v>
      </c>
    </row>
    <row r="10" spans="1:4" x14ac:dyDescent="0.25">
      <c r="A10" s="54" t="s">
        <v>76</v>
      </c>
      <c r="B10" s="19" t="s">
        <v>16</v>
      </c>
      <c r="C10" s="47">
        <v>306</v>
      </c>
      <c r="D10" s="47">
        <v>48</v>
      </c>
    </row>
    <row r="11" spans="1:4" x14ac:dyDescent="0.25">
      <c r="A11" s="56" t="s">
        <v>77</v>
      </c>
      <c r="B11" s="19"/>
      <c r="C11" s="24">
        <v>319948</v>
      </c>
      <c r="D11" s="24">
        <v>316393</v>
      </c>
    </row>
    <row r="12" spans="1:4" x14ac:dyDescent="0.25">
      <c r="A12" s="56" t="s">
        <v>78</v>
      </c>
      <c r="B12" s="19"/>
      <c r="C12" s="36" t="s">
        <v>0</v>
      </c>
      <c r="D12" s="36" t="s">
        <v>0</v>
      </c>
    </row>
    <row r="13" spans="1:4" x14ac:dyDescent="0.25">
      <c r="A13" s="54" t="s">
        <v>79</v>
      </c>
      <c r="B13" s="19" t="s">
        <v>17</v>
      </c>
      <c r="C13" s="47">
        <v>-133514</v>
      </c>
      <c r="D13" s="47">
        <v>-131245</v>
      </c>
    </row>
    <row r="14" spans="1:4" x14ac:dyDescent="0.25">
      <c r="A14" s="54" t="s">
        <v>80</v>
      </c>
      <c r="B14" s="19" t="s">
        <v>17</v>
      </c>
      <c r="C14" s="47">
        <v>-102803</v>
      </c>
      <c r="D14" s="47">
        <v>-96618</v>
      </c>
    </row>
    <row r="15" spans="1:4" x14ac:dyDescent="0.25">
      <c r="A15" s="54" t="s">
        <v>81</v>
      </c>
      <c r="B15" s="19" t="s">
        <v>18</v>
      </c>
      <c r="C15" s="47">
        <f>+-14732</f>
        <v>-14732</v>
      </c>
      <c r="D15" s="47">
        <v>-13242</v>
      </c>
    </row>
    <row r="16" spans="1:4" ht="31.5" x14ac:dyDescent="0.25">
      <c r="A16" s="54" t="s">
        <v>82</v>
      </c>
      <c r="B16" s="19" t="s">
        <v>17</v>
      </c>
      <c r="C16" s="22">
        <v>-7641</v>
      </c>
      <c r="D16" s="22">
        <v>-7898</v>
      </c>
    </row>
    <row r="17" spans="1:5" ht="31.5" x14ac:dyDescent="0.25">
      <c r="A17" s="54" t="s">
        <v>83</v>
      </c>
      <c r="B17" s="19" t="s">
        <v>17</v>
      </c>
      <c r="C17" s="47">
        <v>9767</v>
      </c>
      <c r="D17" s="47">
        <v>4368</v>
      </c>
    </row>
    <row r="18" spans="1:5" x14ac:dyDescent="0.25">
      <c r="A18" s="53" t="s">
        <v>84</v>
      </c>
      <c r="B18" s="19" t="s">
        <v>17</v>
      </c>
      <c r="C18" s="47">
        <v>-20530</v>
      </c>
      <c r="D18" s="47">
        <v>-26429</v>
      </c>
    </row>
    <row r="19" spans="1:5" x14ac:dyDescent="0.25">
      <c r="A19" s="53" t="s">
        <v>85</v>
      </c>
      <c r="B19" s="19" t="s">
        <v>17</v>
      </c>
      <c r="C19" s="47">
        <v>-2535</v>
      </c>
      <c r="D19" s="47">
        <v>-2956</v>
      </c>
    </row>
    <row r="20" spans="1:5" x14ac:dyDescent="0.25">
      <c r="A20" s="52" t="s">
        <v>86</v>
      </c>
      <c r="B20" s="19"/>
      <c r="C20" s="38">
        <v>-271988</v>
      </c>
      <c r="D20" s="38">
        <v>-274020</v>
      </c>
    </row>
    <row r="21" spans="1:5" x14ac:dyDescent="0.25">
      <c r="A21" s="52" t="s">
        <v>87</v>
      </c>
      <c r="B21" s="19"/>
      <c r="C21" s="40">
        <v>47960</v>
      </c>
      <c r="D21" s="40">
        <v>42373</v>
      </c>
    </row>
    <row r="22" spans="1:5" x14ac:dyDescent="0.25">
      <c r="A22" s="53" t="s">
        <v>88</v>
      </c>
      <c r="B22" s="19" t="s">
        <v>19</v>
      </c>
      <c r="C22" s="22">
        <v>14816</v>
      </c>
      <c r="D22" s="22">
        <v>13867</v>
      </c>
    </row>
    <row r="23" spans="1:5" x14ac:dyDescent="0.25">
      <c r="A23" s="53" t="s">
        <v>89</v>
      </c>
      <c r="B23" s="19" t="s">
        <v>20</v>
      </c>
      <c r="C23" s="41">
        <v>-9489</v>
      </c>
      <c r="D23" s="41">
        <v>-1856</v>
      </c>
    </row>
    <row r="24" spans="1:5" x14ac:dyDescent="0.25">
      <c r="A24" s="52" t="s">
        <v>90</v>
      </c>
      <c r="B24" s="19"/>
      <c r="C24" s="37">
        <v>5327</v>
      </c>
      <c r="D24" s="37">
        <v>12011</v>
      </c>
    </row>
    <row r="25" spans="1:5" x14ac:dyDescent="0.25">
      <c r="A25" s="52" t="s">
        <v>91</v>
      </c>
      <c r="B25" s="19"/>
      <c r="C25" s="24">
        <v>53287</v>
      </c>
      <c r="D25" s="24">
        <v>54384</v>
      </c>
    </row>
    <row r="26" spans="1:5" x14ac:dyDescent="0.25">
      <c r="A26" s="53" t="s">
        <v>92</v>
      </c>
      <c r="B26" s="19" t="s">
        <v>21</v>
      </c>
      <c r="C26" s="25">
        <v>-7140</v>
      </c>
      <c r="D26" s="25">
        <v>-7027</v>
      </c>
    </row>
    <row r="27" spans="1:5" x14ac:dyDescent="0.25">
      <c r="A27" s="52" t="s">
        <v>93</v>
      </c>
      <c r="B27" s="19"/>
      <c r="C27" s="24">
        <v>46147</v>
      </c>
      <c r="D27" s="24">
        <v>47357</v>
      </c>
    </row>
    <row r="28" spans="1:5" ht="33" customHeight="1" x14ac:dyDescent="0.25"/>
    <row r="29" spans="1:5" s="1" customFormat="1" x14ac:dyDescent="0.25">
      <c r="A29" s="6" t="s">
        <v>52</v>
      </c>
      <c r="B29" s="3"/>
      <c r="C29" s="2"/>
      <c r="D29" s="5" t="s">
        <v>53</v>
      </c>
      <c r="E29" s="5"/>
    </row>
    <row r="30" spans="1:5" s="1" customFormat="1" x14ac:dyDescent="0.25">
      <c r="A30" s="6" t="s">
        <v>51</v>
      </c>
      <c r="B30" s="3"/>
      <c r="C30" s="2"/>
      <c r="D30" s="5" t="s">
        <v>22</v>
      </c>
      <c r="E30" s="5"/>
    </row>
  </sheetData>
  <mergeCells count="1">
    <mergeCell ref="A2:D2"/>
  </mergeCells>
  <pageMargins left="0.196850393700787" right="0.196850393700787" top="0.196850393700787" bottom="0.58226771653543297" header="0.196850393700787" footer="0.196850393700787"/>
  <pageSetup paperSize="9" orientation="portrait" horizontalDpi="300" verticalDpi="300"/>
  <headerFooter alignWithMargins="0">
    <oddFooter>&amp;L&amp;B&amp;"Arial"&amp;8Director general
Alexandru Filip &amp;C&amp;B&amp;"Arial"&amp;8Director financiar
Doru Damaschin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5"/>
  <sheetViews>
    <sheetView showGridLines="0" zoomScaleNormal="100" workbookViewId="0">
      <selection activeCell="F27" sqref="F27"/>
    </sheetView>
  </sheetViews>
  <sheetFormatPr defaultRowHeight="15.75" x14ac:dyDescent="0.25"/>
  <cols>
    <col min="1" max="1" width="50.7109375" style="4" customWidth="1"/>
    <col min="2" max="2" width="15.7109375" style="3" customWidth="1"/>
    <col min="3" max="4" width="20.7109375" style="2" customWidth="1"/>
    <col min="5" max="16384" width="9.140625" style="1"/>
  </cols>
  <sheetData>
    <row r="1" spans="1:5" ht="87" customHeight="1" x14ac:dyDescent="0.25">
      <c r="A1" s="67" t="s">
        <v>125</v>
      </c>
      <c r="B1" s="67"/>
      <c r="C1" s="67"/>
      <c r="D1" s="67"/>
    </row>
    <row r="2" spans="1:5" ht="24.95" customHeight="1" thickBot="1" x14ac:dyDescent="0.3">
      <c r="A2" s="11"/>
      <c r="B2" s="26" t="s">
        <v>55</v>
      </c>
      <c r="C2" s="48" t="s">
        <v>121</v>
      </c>
      <c r="D2" s="48" t="s">
        <v>123</v>
      </c>
    </row>
    <row r="3" spans="1:5" x14ac:dyDescent="0.25">
      <c r="A3" s="11"/>
      <c r="B3" s="26"/>
      <c r="C3" s="27"/>
      <c r="D3" s="27"/>
    </row>
    <row r="4" spans="1:5" x14ac:dyDescent="0.25">
      <c r="A4" s="52" t="s">
        <v>94</v>
      </c>
      <c r="B4" s="10"/>
    </row>
    <row r="5" spans="1:5" s="14" customFormat="1" ht="24.95" customHeight="1" x14ac:dyDescent="0.25">
      <c r="A5" s="53" t="s">
        <v>95</v>
      </c>
      <c r="B5" s="15"/>
      <c r="C5" s="59">
        <v>341316</v>
      </c>
      <c r="D5" s="59">
        <v>308984</v>
      </c>
      <c r="E5" s="12"/>
    </row>
    <row r="6" spans="1:5" s="14" customFormat="1" ht="24.95" customHeight="1" x14ac:dyDescent="0.25">
      <c r="A6" s="53" t="s">
        <v>98</v>
      </c>
      <c r="B6" s="15"/>
      <c r="C6" s="59">
        <v>1782</v>
      </c>
      <c r="D6" s="59">
        <v>6227</v>
      </c>
      <c r="E6" s="12"/>
    </row>
    <row r="7" spans="1:5" ht="24.95" customHeight="1" x14ac:dyDescent="0.25">
      <c r="A7" s="53" t="s">
        <v>99</v>
      </c>
      <c r="B7" s="10"/>
      <c r="C7" s="59">
        <v>293</v>
      </c>
      <c r="D7" s="59">
        <v>68</v>
      </c>
    </row>
    <row r="8" spans="1:5" s="8" customFormat="1" ht="24.95" customHeight="1" x14ac:dyDescent="0.25">
      <c r="A8" s="53" t="s">
        <v>100</v>
      </c>
      <c r="B8" s="10"/>
      <c r="C8" s="59">
        <v>-172494</v>
      </c>
      <c r="D8" s="59">
        <v>-194955</v>
      </c>
    </row>
    <row r="9" spans="1:5" s="8" customFormat="1" ht="24.95" customHeight="1" x14ac:dyDescent="0.25">
      <c r="A9" s="57" t="s">
        <v>101</v>
      </c>
      <c r="B9" s="10"/>
      <c r="C9" s="59">
        <v>-60906</v>
      </c>
      <c r="D9" s="59">
        <v>-56287</v>
      </c>
    </row>
    <row r="10" spans="1:5" s="14" customFormat="1" ht="24.95" customHeight="1" x14ac:dyDescent="0.25">
      <c r="A10" s="53" t="s">
        <v>102</v>
      </c>
      <c r="B10" s="15"/>
      <c r="C10" s="59">
        <v>-43085</v>
      </c>
      <c r="D10" s="59">
        <v>-38208</v>
      </c>
    </row>
    <row r="11" spans="1:5" s="14" customFormat="1" ht="24.95" customHeight="1" x14ac:dyDescent="0.25">
      <c r="A11" s="53" t="s">
        <v>126</v>
      </c>
      <c r="B11" s="15"/>
      <c r="C11" s="59">
        <v>-3965</v>
      </c>
      <c r="D11" s="59">
        <v>-4316</v>
      </c>
    </row>
    <row r="12" spans="1:5" ht="32.1" customHeight="1" x14ac:dyDescent="0.25">
      <c r="A12" s="52" t="s">
        <v>96</v>
      </c>
      <c r="B12" s="7">
        <v>27</v>
      </c>
      <c r="C12" s="60">
        <f>SUM(C5:C11)</f>
        <v>62941</v>
      </c>
      <c r="D12" s="60">
        <f>SUM(D5:D11)</f>
        <v>21513</v>
      </c>
    </row>
    <row r="13" spans="1:5" x14ac:dyDescent="0.25">
      <c r="A13" s="11"/>
      <c r="B13" s="10"/>
      <c r="C13" s="61"/>
      <c r="D13" s="61"/>
    </row>
    <row r="14" spans="1:5" x14ac:dyDescent="0.25">
      <c r="A14" s="52" t="s">
        <v>97</v>
      </c>
      <c r="B14" s="10"/>
      <c r="C14" s="5"/>
      <c r="D14" s="5"/>
    </row>
    <row r="15" spans="1:5" s="14" customFormat="1" ht="24.95" customHeight="1" x14ac:dyDescent="0.25">
      <c r="A15" s="53" t="s">
        <v>103</v>
      </c>
      <c r="B15" s="10">
        <v>27</v>
      </c>
      <c r="C15" s="59">
        <v>1674</v>
      </c>
      <c r="D15" s="59">
        <v>4341</v>
      </c>
    </row>
    <row r="16" spans="1:5" s="13" customFormat="1" ht="24.95" customHeight="1" x14ac:dyDescent="0.25">
      <c r="A16" s="53" t="s">
        <v>104</v>
      </c>
      <c r="B16" s="10"/>
      <c r="C16" s="59">
        <v>6169</v>
      </c>
      <c r="D16" s="59">
        <v>6242</v>
      </c>
    </row>
    <row r="17" spans="1:4" s="13" customFormat="1" ht="24.95" customHeight="1" x14ac:dyDescent="0.25">
      <c r="A17" s="53" t="s">
        <v>129</v>
      </c>
      <c r="B17" s="10" t="s">
        <v>130</v>
      </c>
      <c r="C17" s="59">
        <v>-105</v>
      </c>
      <c r="D17" s="59">
        <v>0</v>
      </c>
    </row>
    <row r="18" spans="1:4" s="13" customFormat="1" ht="24.95" customHeight="1" x14ac:dyDescent="0.25">
      <c r="A18" s="53" t="s">
        <v>127</v>
      </c>
      <c r="B18" s="10"/>
      <c r="C18" s="59">
        <v>2989</v>
      </c>
      <c r="D18" s="59">
        <v>3498</v>
      </c>
    </row>
    <row r="19" spans="1:4" s="13" customFormat="1" ht="24.95" customHeight="1" x14ac:dyDescent="0.25">
      <c r="A19" s="53" t="s">
        <v>128</v>
      </c>
      <c r="B19" s="10"/>
      <c r="C19" s="59">
        <v>521</v>
      </c>
      <c r="D19" s="59">
        <v>456</v>
      </c>
    </row>
    <row r="20" spans="1:4" s="12" customFormat="1" ht="31.5" x14ac:dyDescent="0.25">
      <c r="A20" s="58" t="s">
        <v>105</v>
      </c>
      <c r="B20" s="10"/>
      <c r="C20" s="62">
        <v>-6611</v>
      </c>
      <c r="D20" s="59">
        <v>-15287</v>
      </c>
    </row>
    <row r="21" spans="1:4" x14ac:dyDescent="0.25">
      <c r="A21" s="52" t="s">
        <v>106</v>
      </c>
      <c r="B21" s="7">
        <v>27</v>
      </c>
      <c r="C21" s="60">
        <f>SUM(C15:C20)</f>
        <v>4637</v>
      </c>
      <c r="D21" s="60">
        <f>SUM(D15:D20)</f>
        <v>-750</v>
      </c>
    </row>
    <row r="22" spans="1:4" x14ac:dyDescent="0.25">
      <c r="A22" s="11"/>
      <c r="B22" s="10"/>
      <c r="C22" s="61"/>
      <c r="D22" s="61"/>
    </row>
    <row r="23" spans="1:4" x14ac:dyDescent="0.25">
      <c r="A23" s="52" t="s">
        <v>107</v>
      </c>
      <c r="B23" s="10"/>
      <c r="C23" s="5"/>
      <c r="D23" s="5"/>
    </row>
    <row r="24" spans="1:4" x14ac:dyDescent="0.25">
      <c r="A24" s="53" t="s">
        <v>108</v>
      </c>
      <c r="B24" s="10"/>
      <c r="C24" s="59">
        <v>-34458</v>
      </c>
      <c r="D24" s="59">
        <v>-30379</v>
      </c>
    </row>
    <row r="25" spans="1:4" x14ac:dyDescent="0.25">
      <c r="A25" s="52" t="s">
        <v>109</v>
      </c>
      <c r="B25" s="7">
        <v>27</v>
      </c>
      <c r="C25" s="60">
        <f>SUM(C24)</f>
        <v>-34458</v>
      </c>
      <c r="D25" s="60">
        <f>SUM(D24)</f>
        <v>-30379</v>
      </c>
    </row>
    <row r="26" spans="1:4" ht="2.25" customHeight="1" x14ac:dyDescent="0.25">
      <c r="A26" s="11"/>
      <c r="B26" s="10"/>
      <c r="C26" s="61"/>
      <c r="D26" s="61"/>
    </row>
    <row r="27" spans="1:4" x14ac:dyDescent="0.25">
      <c r="A27" s="53" t="s">
        <v>110</v>
      </c>
      <c r="B27" s="9"/>
      <c r="C27" s="63">
        <v>33120</v>
      </c>
      <c r="D27" s="63">
        <v>-9616</v>
      </c>
    </row>
    <row r="28" spans="1:4" s="8" customFormat="1" ht="31.5" x14ac:dyDescent="0.25">
      <c r="A28" s="56" t="s">
        <v>111</v>
      </c>
      <c r="B28" s="7"/>
      <c r="C28" s="60">
        <v>260403</v>
      </c>
      <c r="D28" s="60">
        <v>245792</v>
      </c>
    </row>
    <row r="29" spans="1:4" s="8" customFormat="1" ht="31.5" x14ac:dyDescent="0.25">
      <c r="A29" s="54" t="s">
        <v>112</v>
      </c>
      <c r="B29" s="7">
        <v>27</v>
      </c>
      <c r="C29" s="60">
        <v>-2933</v>
      </c>
      <c r="D29" s="60">
        <v>994</v>
      </c>
    </row>
    <row r="30" spans="1:4" x14ac:dyDescent="0.25">
      <c r="A30" s="52" t="s">
        <v>113</v>
      </c>
      <c r="B30" s="7">
        <v>11</v>
      </c>
      <c r="C30" s="60">
        <f>C28+C27+C29</f>
        <v>290590</v>
      </c>
      <c r="D30" s="60">
        <f>D27+D28+D29</f>
        <v>237170</v>
      </c>
    </row>
    <row r="33" spans="1:5" x14ac:dyDescent="0.25">
      <c r="A33" s="6" t="s">
        <v>52</v>
      </c>
      <c r="D33" s="5" t="s">
        <v>53</v>
      </c>
      <c r="E33" s="5"/>
    </row>
    <row r="34" spans="1:5" x14ac:dyDescent="0.25">
      <c r="A34" s="6" t="s">
        <v>51</v>
      </c>
      <c r="D34" s="5" t="s">
        <v>22</v>
      </c>
      <c r="E34" s="5"/>
    </row>
    <row r="35" spans="1:5" x14ac:dyDescent="0.25">
      <c r="A35" s="16"/>
      <c r="B35" s="16"/>
      <c r="C35" s="16"/>
      <c r="D35" s="16"/>
    </row>
  </sheetData>
  <mergeCells count="1">
    <mergeCell ref="A1:D1"/>
  </mergeCells>
  <printOptions horizontalCentered="1"/>
  <pageMargins left="0.98425196850393704" right="0.39370078740157483" top="0.59055118110236227" bottom="0.59055118110236227" header="0" footer="0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showGridLines="0" workbookViewId="0">
      <selection activeCell="H9" sqref="H9"/>
    </sheetView>
  </sheetViews>
  <sheetFormatPr defaultRowHeight="15.75" x14ac:dyDescent="0.25"/>
  <cols>
    <col min="1" max="1" width="50.7109375" style="16" customWidth="1"/>
    <col min="2" max="2" width="15.7109375" style="16" customWidth="1"/>
    <col min="3" max="4" width="20.7109375" style="16" customWidth="1"/>
    <col min="5" max="16384" width="9.140625" style="16"/>
  </cols>
  <sheetData>
    <row r="1" spans="1:4" ht="63" customHeight="1" x14ac:dyDescent="0.25">
      <c r="A1" s="68" t="s">
        <v>124</v>
      </c>
      <c r="B1" s="68"/>
      <c r="C1" s="68"/>
      <c r="D1" s="68"/>
    </row>
    <row r="3" spans="1:4" ht="16.5" thickBot="1" x14ac:dyDescent="0.3">
      <c r="C3" s="55" t="s">
        <v>121</v>
      </c>
      <c r="D3" s="55" t="s">
        <v>123</v>
      </c>
    </row>
    <row r="4" spans="1:4" x14ac:dyDescent="0.25">
      <c r="C4" s="29"/>
      <c r="D4" s="29"/>
    </row>
    <row r="5" spans="1:4" ht="16.5" thickBot="1" x14ac:dyDescent="0.3">
      <c r="A5" s="64" t="s">
        <v>114</v>
      </c>
      <c r="B5" s="30"/>
      <c r="C5" s="69">
        <v>46147</v>
      </c>
      <c r="D5" s="69">
        <v>47357</v>
      </c>
    </row>
    <row r="6" spans="1:4" x14ac:dyDescent="0.25">
      <c r="D6" s="31"/>
    </row>
    <row r="7" spans="1:4" x14ac:dyDescent="0.25">
      <c r="A7" s="53" t="s">
        <v>115</v>
      </c>
      <c r="C7" s="45">
        <v>-1085</v>
      </c>
      <c r="D7" s="45">
        <v>-1756</v>
      </c>
    </row>
    <row r="8" spans="1:4" x14ac:dyDescent="0.25">
      <c r="C8" s="46"/>
      <c r="D8" s="46"/>
    </row>
    <row r="9" spans="1:4" ht="31.5" x14ac:dyDescent="0.25">
      <c r="A9" s="57" t="s">
        <v>116</v>
      </c>
      <c r="C9" s="70">
        <v>1199</v>
      </c>
      <c r="D9" s="70">
        <v>5491</v>
      </c>
    </row>
    <row r="10" spans="1:4" x14ac:dyDescent="0.25">
      <c r="C10" s="70"/>
      <c r="D10" s="70"/>
    </row>
    <row r="11" spans="1:4" ht="33.75" customHeight="1" x14ac:dyDescent="0.25">
      <c r="A11" s="54" t="s">
        <v>117</v>
      </c>
      <c r="C11" s="70">
        <v>-41</v>
      </c>
      <c r="D11" s="70">
        <v>246</v>
      </c>
    </row>
    <row r="12" spans="1:4" ht="16.5" thickBot="1" x14ac:dyDescent="0.3">
      <c r="C12" s="71"/>
      <c r="D12" s="72"/>
    </row>
    <row r="13" spans="1:4" ht="16.5" thickBot="1" x14ac:dyDescent="0.3">
      <c r="A13" s="32" t="s">
        <v>118</v>
      </c>
      <c r="B13" s="31"/>
      <c r="C13" s="73">
        <v>73</v>
      </c>
      <c r="D13" s="73">
        <v>3981</v>
      </c>
    </row>
    <row r="14" spans="1:4" ht="16.5" thickBot="1" x14ac:dyDescent="0.3">
      <c r="A14" s="32"/>
      <c r="B14" s="33"/>
      <c r="C14" s="73"/>
      <c r="D14" s="74"/>
    </row>
    <row r="15" spans="1:4" ht="16.5" thickBot="1" x14ac:dyDescent="0.3">
      <c r="A15" s="29" t="s">
        <v>119</v>
      </c>
      <c r="C15" s="75">
        <v>46220</v>
      </c>
      <c r="D15" s="73">
        <v>51338</v>
      </c>
    </row>
    <row r="16" spans="1:4" x14ac:dyDescent="0.25">
      <c r="A16" s="31"/>
      <c r="B16" s="31"/>
      <c r="C16" s="31"/>
      <c r="D16" s="31"/>
    </row>
    <row r="18" spans="1:5" s="1" customFormat="1" x14ac:dyDescent="0.25">
      <c r="A18" s="6" t="s">
        <v>52</v>
      </c>
      <c r="B18" s="3"/>
      <c r="C18" s="2"/>
      <c r="D18" s="5" t="s">
        <v>53</v>
      </c>
      <c r="E18" s="5"/>
    </row>
    <row r="19" spans="1:5" s="1" customFormat="1" x14ac:dyDescent="0.25">
      <c r="A19" s="6" t="s">
        <v>51</v>
      </c>
      <c r="B19" s="3"/>
      <c r="C19" s="2"/>
      <c r="D19" s="5" t="s">
        <v>22</v>
      </c>
      <c r="E19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FINANCIAL STATEMENT 30.06.2025</vt:lpstr>
      <vt:lpstr>CPL 30.06.2025</vt:lpstr>
      <vt:lpstr>CASH FLOWS 30.06.2025</vt:lpstr>
      <vt:lpstr>OTHER INCOME 30.06.2025</vt:lpstr>
      <vt:lpstr>'CPL 30.06.2025'!Print_Titles</vt:lpstr>
      <vt:lpstr>'FINANCIAL STATEMENT 30.06.2025'!Print_Titles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vlad.petcu</cp:lastModifiedBy>
  <dcterms:modified xsi:type="dcterms:W3CDTF">2025-08-14T06:04:36Z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